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220"/>
  <workbookPr autoCompressPictures="0"/>
  <bookViews>
    <workbookView xWindow="0" yWindow="0" windowWidth="28800" windowHeight="17480"/>
  </bookViews>
  <sheets>
    <sheet name="EPO Calc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1" i="1" l="1"/>
  <c r="D15" i="1"/>
  <c r="D17" i="1"/>
  <c r="B2" i="1"/>
  <c r="B3" i="1"/>
  <c r="E4" i="1"/>
  <c r="E3" i="1"/>
  <c r="B6" i="1"/>
  <c r="B4" i="1"/>
  <c r="C3" i="1"/>
  <c r="C2" i="1"/>
  <c r="C4" i="1"/>
  <c r="B23" i="1"/>
  <c r="B22" i="1"/>
  <c r="B21" i="1"/>
  <c r="B20" i="1"/>
  <c r="B19" i="1"/>
  <c r="B18" i="1"/>
  <c r="B17" i="1"/>
  <c r="B16" i="1"/>
  <c r="B15" i="1"/>
  <c r="B14" i="1"/>
</calcChain>
</file>

<file path=xl/sharedStrings.xml><?xml version="1.0" encoding="utf-8"?>
<sst xmlns="http://schemas.openxmlformats.org/spreadsheetml/2006/main" count="19" uniqueCount="19">
  <si>
    <t>Months To Pay Off</t>
  </si>
  <si>
    <t>Years To Pay Off</t>
  </si>
  <si>
    <t>Interest Rate</t>
  </si>
  <si>
    <t>Loan Balance</t>
  </si>
  <si>
    <t>End of Year</t>
  </si>
  <si>
    <t>Balance</t>
  </si>
  <si>
    <t>&lt;= Enter additional amount you want to pay each month</t>
  </si>
  <si>
    <t>&lt;= Enter only principal and interest (exclude insurance, taxes, PMI, etc.)</t>
  </si>
  <si>
    <t>Visit www.iwbnin.com for more tools and resources!</t>
  </si>
  <si>
    <t>Time Gained with additional principal payment:</t>
  </si>
  <si>
    <t>Additional Principal Payment (Monthly)</t>
  </si>
  <si>
    <t>Principal &amp; Interest Monthly Payment</t>
  </si>
  <si>
    <t>&lt;= Enter your interest rate</t>
  </si>
  <si>
    <t>&lt;= Enter the loan balance (what you still owe)</t>
  </si>
  <si>
    <t>Interest you avoided paying:</t>
  </si>
  <si>
    <t>With regular monthly payment ONLY:</t>
  </si>
  <si>
    <t>With additional monthly principal payment INCLUDED:</t>
  </si>
  <si>
    <t>Time &amp; Money Gained</t>
  </si>
  <si>
    <t>You save: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</si>
</sst>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0.000%"/>
    <numFmt numFmtId="165" formatCode="0.0"/>
    <numFmt numFmtId="166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0"/>
      <name val="Calibri"/>
      <scheme val="minor"/>
    </font>
    <font>
      <sz val="8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24"/>
      <color theme="1"/>
      <name val="Calibri"/>
      <scheme val="minor"/>
    </font>
    <font>
      <sz val="11"/>
      <color theme="0"/>
      <name val="Calibri"/>
      <scheme val="minor"/>
    </font>
    <font>
      <sz val="15"/>
      <color theme="1"/>
      <name val="Calibri"/>
      <scheme val="minor"/>
    </font>
    <font>
      <sz val="15"/>
      <color rgb="FFFF0000"/>
      <name val="Calibri"/>
      <scheme val="minor"/>
    </font>
    <font>
      <sz val="25"/>
      <color rgb="FFFF0000"/>
      <name val="Calibri"/>
      <scheme val="minor"/>
    </font>
    <font>
      <sz val="24"/>
      <color theme="0"/>
      <name val="Calibri"/>
      <scheme val="minor"/>
    </font>
    <font>
      <b/>
      <sz val="18"/>
      <color theme="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8" fontId="0" fillId="3" borderId="1" xfId="0" applyNumberFormat="1" applyFill="1" applyBorder="1" applyAlignment="1" applyProtection="1">
      <alignment horizontal="center"/>
      <protection locked="0"/>
    </xf>
    <xf numFmtId="164" fontId="0" fillId="3" borderId="1" xfId="1" applyNumberFormat="1" applyFont="1" applyFill="1" applyBorder="1" applyAlignment="1" applyProtection="1">
      <alignment horizontal="center"/>
      <protection locked="0"/>
    </xf>
    <xf numFmtId="6" fontId="0" fillId="3" borderId="1" xfId="0" applyNumberFormat="1" applyFill="1" applyBorder="1" applyAlignment="1" applyProtection="1">
      <alignment horizontal="center"/>
      <protection locked="0"/>
    </xf>
    <xf numFmtId="0" fontId="0" fillId="0" borderId="0" xfId="0" applyProtection="1"/>
    <xf numFmtId="0" fontId="2" fillId="0" borderId="1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right"/>
    </xf>
    <xf numFmtId="165" fontId="0" fillId="0" borderId="1" xfId="0" applyNumberFormat="1" applyBorder="1" applyAlignment="1" applyProtection="1">
      <alignment horizontal="center"/>
    </xf>
    <xf numFmtId="44" fontId="8" fillId="0" borderId="0" xfId="9" applyFont="1" applyProtection="1"/>
    <xf numFmtId="0" fontId="2" fillId="4" borderId="1" xfId="0" applyFont="1" applyFill="1" applyBorder="1" applyAlignment="1" applyProtection="1">
      <alignment horizontal="right"/>
    </xf>
    <xf numFmtId="165" fontId="0" fillId="4" borderId="1" xfId="0" applyNumberFormat="1" applyFill="1" applyBorder="1" applyAlignment="1" applyProtection="1">
      <alignment horizontal="center"/>
    </xf>
    <xf numFmtId="44" fontId="0" fillId="0" borderId="0" xfId="9" applyFont="1" applyProtection="1"/>
    <xf numFmtId="166" fontId="0" fillId="0" borderId="1" xfId="0" applyNumberFormat="1" applyBorder="1" applyAlignment="1" applyProtection="1">
      <alignment horizontal="center"/>
    </xf>
    <xf numFmtId="0" fontId="2" fillId="4" borderId="0" xfId="0" applyFont="1" applyFill="1" applyAlignment="1" applyProtection="1">
      <alignment horizontal="center"/>
    </xf>
    <xf numFmtId="0" fontId="0" fillId="4" borderId="0" xfId="0" applyFill="1" applyProtection="1"/>
    <xf numFmtId="6" fontId="0" fillId="0" borderId="1" xfId="0" applyNumberFormat="1" applyBorder="1" applyAlignment="1" applyProtection="1">
      <alignment horizontal="center"/>
    </xf>
    <xf numFmtId="0" fontId="4" fillId="2" borderId="0" xfId="2" applyFont="1" applyFill="1" applyAlignment="1" applyProtection="1">
      <alignment horizontal="center" wrapText="1"/>
    </xf>
    <xf numFmtId="0" fontId="4" fillId="2" borderId="0" xfId="2" applyFont="1" applyFill="1" applyAlignment="1" applyProtection="1">
      <alignment horizontal="center"/>
    </xf>
    <xf numFmtId="1" fontId="9" fillId="0" borderId="0" xfId="0" applyNumberFormat="1" applyFont="1" applyBorder="1" applyAlignment="1" applyProtection="1">
      <alignment vertical="center" wrapText="1"/>
    </xf>
    <xf numFmtId="0" fontId="7" fillId="0" borderId="0" xfId="0" applyFont="1" applyBorder="1" applyAlignment="1" applyProtection="1">
      <alignment vertic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center" vertical="center" wrapText="1"/>
    </xf>
    <xf numFmtId="165" fontId="10" fillId="0" borderId="2" xfId="0" applyNumberFormat="1" applyFont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</xf>
    <xf numFmtId="0" fontId="10" fillId="0" borderId="5" xfId="0" applyFont="1" applyBorder="1" applyAlignment="1" applyProtection="1">
      <alignment horizontal="center" vertical="center" wrapText="1"/>
    </xf>
    <xf numFmtId="0" fontId="10" fillId="0" borderId="6" xfId="0" applyFont="1" applyBorder="1" applyAlignment="1" applyProtection="1">
      <alignment horizontal="center" vertical="center" wrapText="1"/>
    </xf>
    <xf numFmtId="0" fontId="10" fillId="0" borderId="7" xfId="0" applyFont="1" applyBorder="1" applyAlignment="1" applyProtection="1">
      <alignment horizontal="center" vertical="center" wrapText="1"/>
    </xf>
    <xf numFmtId="1" fontId="11" fillId="0" borderId="2" xfId="0" applyNumberFormat="1" applyFont="1" applyBorder="1" applyAlignment="1" applyProtection="1">
      <alignment horizontal="center" vertical="center" wrapText="1"/>
    </xf>
    <xf numFmtId="1" fontId="11" fillId="0" borderId="3" xfId="0" applyNumberFormat="1" applyFont="1" applyBorder="1" applyAlignment="1" applyProtection="1">
      <alignment horizontal="center" vertical="center" wrapText="1"/>
    </xf>
    <xf numFmtId="1" fontId="11" fillId="0" borderId="4" xfId="0" applyNumberFormat="1" applyFont="1" applyBorder="1" applyAlignment="1" applyProtection="1">
      <alignment horizontal="center" vertical="center" wrapText="1"/>
    </xf>
    <xf numFmtId="1" fontId="11" fillId="0" borderId="5" xfId="0" applyNumberFormat="1" applyFont="1" applyBorder="1" applyAlignment="1" applyProtection="1">
      <alignment horizontal="center" vertical="center" wrapText="1"/>
    </xf>
    <xf numFmtId="1" fontId="11" fillId="0" borderId="6" xfId="0" applyNumberFormat="1" applyFont="1" applyBorder="1" applyAlignment="1" applyProtection="1">
      <alignment horizontal="center" vertical="center" wrapText="1"/>
    </xf>
    <xf numFmtId="1" fontId="11" fillId="0" borderId="7" xfId="0" applyNumberFormat="1" applyFont="1" applyBorder="1" applyAlignment="1" applyProtection="1">
      <alignment horizontal="center" vertical="center" wrapText="1"/>
    </xf>
    <xf numFmtId="0" fontId="12" fillId="4" borderId="2" xfId="0" applyFont="1" applyFill="1" applyBorder="1" applyAlignment="1" applyProtection="1">
      <alignment horizontal="center" vertical="center" wrapText="1"/>
    </xf>
    <xf numFmtId="0" fontId="12" fillId="4" borderId="3" xfId="0" applyFont="1" applyFill="1" applyBorder="1" applyAlignment="1" applyProtection="1">
      <alignment horizontal="center" vertical="center" wrapText="1"/>
    </xf>
    <xf numFmtId="0" fontId="12" fillId="4" borderId="4" xfId="0" applyFont="1" applyFill="1" applyBorder="1" applyAlignment="1" applyProtection="1">
      <alignment horizontal="center" vertical="center" wrapText="1"/>
    </xf>
    <xf numFmtId="0" fontId="12" fillId="4" borderId="5" xfId="0" applyFont="1" applyFill="1" applyBorder="1" applyAlignment="1" applyProtection="1">
      <alignment horizontal="center" vertical="center" wrapText="1"/>
    </xf>
    <xf numFmtId="0" fontId="12" fillId="4" borderId="6" xfId="0" applyFont="1" applyFill="1" applyBorder="1" applyAlignment="1" applyProtection="1">
      <alignment horizontal="center" vertical="center" wrapText="1"/>
    </xf>
    <xf numFmtId="0" fontId="12" fillId="4" borderId="7" xfId="0" applyFont="1" applyFill="1" applyBorder="1" applyAlignment="1" applyProtection="1">
      <alignment horizontal="center" vertical="center" wrapText="1"/>
    </xf>
    <xf numFmtId="0" fontId="13" fillId="4" borderId="2" xfId="0" applyFont="1" applyFill="1" applyBorder="1" applyAlignment="1" applyProtection="1">
      <alignment horizontal="center"/>
    </xf>
    <xf numFmtId="0" fontId="13" fillId="4" borderId="3" xfId="0" applyFont="1" applyFill="1" applyBorder="1" applyAlignment="1" applyProtection="1">
      <alignment horizontal="center"/>
    </xf>
    <xf numFmtId="0" fontId="13" fillId="4" borderId="4" xfId="0" applyFont="1" applyFill="1" applyBorder="1" applyAlignment="1" applyProtection="1">
      <alignment horizontal="center"/>
    </xf>
    <xf numFmtId="0" fontId="13" fillId="4" borderId="8" xfId="0" applyFont="1" applyFill="1" applyBorder="1" applyAlignment="1" applyProtection="1">
      <alignment horizontal="center"/>
    </xf>
    <xf numFmtId="0" fontId="13" fillId="4" borderId="9" xfId="0" applyFont="1" applyFill="1" applyBorder="1" applyAlignment="1" applyProtection="1">
      <alignment horizontal="center"/>
    </xf>
    <xf numFmtId="0" fontId="13" fillId="4" borderId="10" xfId="0" applyFont="1" applyFill="1" applyBorder="1" applyAlignment="1" applyProtection="1">
      <alignment horizontal="center"/>
    </xf>
  </cellXfs>
  <cellStyles count="10">
    <cellStyle name="Currency" xfId="9" builtinId="4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wbnin.com" TargetMode="External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1079500</xdr:colOff>
      <xdr:row>23</xdr:row>
      <xdr:rowOff>44450</xdr:rowOff>
    </xdr:from>
    <xdr:to>
      <xdr:col>0</xdr:col>
      <xdr:colOff>2043563</xdr:colOff>
      <xdr:row>24</xdr:row>
      <xdr:rowOff>128587</xdr:rowOff>
    </xdr:to>
    <xdr:pic>
      <xdr:nvPicPr>
        <xdr:cNvPr id="3" name="Picture 2" descr="iwbnin-logo-1.pn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9507" b="39507"/>
        <a:stretch>
          <a:fillRect/>
        </a:stretch>
      </xdr:blipFill>
      <xdr:spPr bwMode="auto">
        <a:xfrm>
          <a:off x="1079500" y="3422650"/>
          <a:ext cx="964063" cy="261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wbnin.com" TargetMode="External"/><Relationship Id="rId2" Type="http://schemas.openxmlformats.org/officeDocument/2006/relationships/hyperlink" Target="http://www.iwbnin.com" TargetMode="External"/><Relationship Id="rId3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F26"/>
  <sheetViews>
    <sheetView tabSelected="1" topLeftCell="A2" zoomScale="200" zoomScaleNormal="200" zoomScalePageLayoutView="200" workbookViewId="0">
      <selection activeCell="A3" sqref="A3"/>
    </sheetView>
  </sheetViews>
  <sheetFormatPr baseColWidth="10" defaultColWidth="8.83203125" defaultRowHeight="14" x14ac:dyDescent="0"/>
  <cols>
    <col min="1" max="1" width="43.1640625" style="4" bestFit="1" customWidth="1"/>
    <col min="2" max="2" width="16" style="4" bestFit="1" customWidth="1"/>
    <col min="3" max="3" width="17" style="4" customWidth="1"/>
    <col min="4" max="4" width="8.83203125" style="4"/>
    <col min="5" max="5" width="12.1640625" style="4" bestFit="1" customWidth="1"/>
    <col min="6" max="16384" width="8.83203125" style="4"/>
  </cols>
  <sheetData>
    <row r="1" spans="1:6">
      <c r="B1" s="5" t="s">
        <v>0</v>
      </c>
      <c r="C1" s="5" t="s">
        <v>1</v>
      </c>
    </row>
    <row r="2" spans="1:6">
      <c r="A2" s="6" t="s">
        <v>15</v>
      </c>
      <c r="B2" s="7">
        <f>IF(ISERROR(NPER(B8/12,-B10,B9))=TRUE,"check numbers",IF(ISBLANK(B10)=TRUE,"check numbers",NPER(B8/12,-B10,B9)))</f>
        <v>295.9083673146169</v>
      </c>
      <c r="C2" s="7">
        <f>IF(B2="check numbers","check numbers",B2/12)</f>
        <v>24.659030609551408</v>
      </c>
    </row>
    <row r="3" spans="1:6">
      <c r="A3" s="6" t="s">
        <v>16</v>
      </c>
      <c r="B3" s="7">
        <f>IF(ISERROR(NPER(B8/12,-B11-B10,B9))=TRUE,"check numbers",IF(ISBLANK(B10)=TRUE,"check numbers",NPER(B8/12,-B11-B10,B9)))</f>
        <v>262.04457616050689</v>
      </c>
      <c r="C3" s="7">
        <f>IF(B3="check numbers","check numbers",B3/12)</f>
        <v>21.837048013375576</v>
      </c>
      <c r="E3" s="8">
        <f>CUMIPMT(B8/12,B2,B9,1,B2,0)</f>
        <v>-82133.590144718881</v>
      </c>
    </row>
    <row r="4" spans="1:6">
      <c r="A4" s="6" t="s">
        <v>9</v>
      </c>
      <c r="B4" s="7">
        <f>IF(B2="check numbers","check numbers",B2-B3)</f>
        <v>33.863791154110004</v>
      </c>
      <c r="C4" s="7">
        <f>IF(C2="check numbers","check numbers",C2-C3)</f>
        <v>2.8219825961758325</v>
      </c>
      <c r="E4" s="8">
        <f>CUMIPMT(B8/12,B3,B9,1,B3,0)</f>
        <v>-71533.366807756363</v>
      </c>
    </row>
    <row r="5" spans="1:6" ht="5" customHeight="1">
      <c r="A5" s="9"/>
      <c r="B5" s="10"/>
      <c r="C5" s="10"/>
      <c r="E5" s="11"/>
    </row>
    <row r="6" spans="1:6">
      <c r="A6" s="6" t="s">
        <v>14</v>
      </c>
      <c r="B6" s="12">
        <f>IF(B2="check numbers","check numbers",E4-E3)</f>
        <v>10600.223336962517</v>
      </c>
      <c r="C6" s="10"/>
    </row>
    <row r="7" spans="1:6" ht="5" customHeight="1">
      <c r="A7" s="13"/>
      <c r="B7" s="14"/>
      <c r="C7" s="14"/>
    </row>
    <row r="8" spans="1:6">
      <c r="A8" s="5" t="s">
        <v>2</v>
      </c>
      <c r="B8" s="2">
        <v>4.4999999999999998E-2</v>
      </c>
      <c r="C8" s="4" t="s">
        <v>12</v>
      </c>
    </row>
    <row r="9" spans="1:6">
      <c r="A9" s="5" t="s">
        <v>3</v>
      </c>
      <c r="B9" s="3">
        <v>125000</v>
      </c>
      <c r="C9" s="4" t="s">
        <v>13</v>
      </c>
    </row>
    <row r="10" spans="1:6">
      <c r="A10" s="5" t="s">
        <v>11</v>
      </c>
      <c r="B10" s="1">
        <v>700</v>
      </c>
      <c r="C10" s="4" t="s">
        <v>7</v>
      </c>
    </row>
    <row r="11" spans="1:6">
      <c r="A11" s="5" t="s">
        <v>10</v>
      </c>
      <c r="B11" s="1">
        <v>50</v>
      </c>
      <c r="C11" s="4" t="s">
        <v>6</v>
      </c>
    </row>
    <row r="12" spans="1:6" ht="15" thickBot="1"/>
    <row r="13" spans="1:6">
      <c r="A13" s="5" t="s">
        <v>4</v>
      </c>
      <c r="B13" s="5" t="s">
        <v>5</v>
      </c>
      <c r="D13" s="44" t="s">
        <v>17</v>
      </c>
      <c r="E13" s="45"/>
      <c r="F13" s="46"/>
    </row>
    <row r="14" spans="1:6" ht="15" thickBot="1">
      <c r="A14" s="5">
        <v>1</v>
      </c>
      <c r="B14" s="15">
        <f t="shared" ref="B14:B23" si="0">IF(FV($B$8/12,A14*12,$B$10+$B$11,-$B$9)&lt;0,"PAID OFF!",FV($B$8/12,A14*12,$B$10+$B$11,-$B$9))</f>
        <v>121554.51312195578</v>
      </c>
      <c r="D14" s="47"/>
      <c r="E14" s="48"/>
      <c r="F14" s="49"/>
    </row>
    <row r="15" spans="1:6" ht="14" customHeight="1">
      <c r="A15" s="5">
        <v>2</v>
      </c>
      <c r="B15" s="15">
        <f t="shared" si="0"/>
        <v>117950.74117955458</v>
      </c>
      <c r="D15" s="20" t="str">
        <f>IF(B3="check numbers","","With this additional $"&amp;B11&amp;" monthly principal payment, you gain:")</f>
        <v>With this additional $50 monthly principal payment, you gain:</v>
      </c>
      <c r="E15" s="21"/>
      <c r="F15" s="22"/>
    </row>
    <row r="16" spans="1:6" ht="15" thickBot="1">
      <c r="A16" s="5">
        <v>3</v>
      </c>
      <c r="B16" s="15">
        <f t="shared" si="0"/>
        <v>114181.41258463326</v>
      </c>
      <c r="D16" s="23"/>
      <c r="E16" s="24"/>
      <c r="F16" s="25"/>
    </row>
    <row r="17" spans="1:6">
      <c r="A17" s="5">
        <v>4</v>
      </c>
      <c r="B17" s="15">
        <f t="shared" si="0"/>
        <v>110238.92169354076</v>
      </c>
      <c r="D17" s="32" t="str">
        <f>IF(B3="check numbers","",INT(B4)&amp;" MONTHS")</f>
        <v>33 MONTHS</v>
      </c>
      <c r="E17" s="33"/>
      <c r="F17" s="34"/>
    </row>
    <row r="18" spans="1:6" ht="15" thickBot="1">
      <c r="A18" s="5">
        <v>5</v>
      </c>
      <c r="B18" s="15">
        <f t="shared" si="0"/>
        <v>106115.31346068735</v>
      </c>
      <c r="D18" s="35"/>
      <c r="E18" s="36"/>
      <c r="F18" s="37"/>
    </row>
    <row r="19" spans="1:6">
      <c r="A19" s="5">
        <v>10</v>
      </c>
      <c r="B19" s="15">
        <f t="shared" si="0"/>
        <v>82475.541778866784</v>
      </c>
      <c r="D19" s="38" t="s">
        <v>18</v>
      </c>
      <c r="E19" s="39"/>
      <c r="F19" s="40"/>
    </row>
    <row r="20" spans="1:6" ht="15" thickBot="1">
      <c r="A20" s="5">
        <v>15</v>
      </c>
      <c r="B20" s="15">
        <f t="shared" si="0"/>
        <v>52883.374389418197</v>
      </c>
      <c r="D20" s="41"/>
      <c r="E20" s="42"/>
      <c r="F20" s="43"/>
    </row>
    <row r="21" spans="1:6">
      <c r="A21" s="5">
        <v>20</v>
      </c>
      <c r="B21" s="15">
        <f t="shared" si="0"/>
        <v>15840.022931054817</v>
      </c>
      <c r="D21" s="26" t="str">
        <f>IF($B$3="check numbers","",DOLLAR($B$6,0)&amp;" in INTEREST!")</f>
        <v>$10,600 in INTEREST!</v>
      </c>
      <c r="E21" s="27"/>
      <c r="F21" s="28"/>
    </row>
    <row r="22" spans="1:6" ht="15" thickBot="1">
      <c r="A22" s="5">
        <v>25</v>
      </c>
      <c r="B22" s="15" t="str">
        <f t="shared" si="0"/>
        <v>PAID OFF!</v>
      </c>
      <c r="D22" s="29"/>
      <c r="E22" s="30"/>
      <c r="F22" s="31"/>
    </row>
    <row r="23" spans="1:6" ht="14" customHeight="1">
      <c r="A23" s="5">
        <v>30</v>
      </c>
      <c r="B23" s="15" t="str">
        <f t="shared" si="0"/>
        <v>PAID OFF!</v>
      </c>
      <c r="D23" s="18"/>
      <c r="E23" s="18"/>
      <c r="F23" s="18"/>
    </row>
    <row r="24" spans="1:6" ht="14" customHeight="1">
      <c r="D24" s="18"/>
      <c r="E24" s="18"/>
      <c r="F24" s="18"/>
    </row>
    <row r="25" spans="1:6" ht="14" customHeight="1">
      <c r="D25" s="19"/>
      <c r="E25" s="19"/>
      <c r="F25" s="19"/>
    </row>
    <row r="26" spans="1:6" ht="14" customHeight="1">
      <c r="A26" s="16" t="s">
        <v>8</v>
      </c>
      <c r="B26" s="17"/>
      <c r="D26" s="19"/>
      <c r="E26" s="19"/>
      <c r="F26" s="19"/>
    </row>
  </sheetData>
  <sheetProtection sheet="1" objects="1" scenarios="1"/>
  <mergeCells count="6">
    <mergeCell ref="A26:B26"/>
    <mergeCell ref="D13:F14"/>
    <mergeCell ref="D15:F16"/>
    <mergeCell ref="D19:F20"/>
    <mergeCell ref="D17:F18"/>
    <mergeCell ref="D21:F22"/>
  </mergeCells>
  <phoneticPr fontId="5" type="noConversion"/>
  <hyperlinks>
    <hyperlink ref="A26" r:id="rId1"/>
    <hyperlink ref="B26" r:id="rId2" display="http://www.iwbnin.com"/>
  </hyperlinks>
  <printOptions horizontalCentered="1"/>
  <pageMargins left="0.7" right="0.7" top="1.25" bottom="0.75" header="0.3" footer="0.3"/>
  <pageSetup orientation="landscape" horizontalDpi="300" verticalDpi="300"/>
  <headerFooter>
    <oddHeader>&amp;C&amp;"Calibri,Regular"&amp;30&amp;K000000Early Pay-Off Calculator</oddHeader>
  </headerFooter>
  <drawing r:id="rId3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EPO Calc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Sangl</dc:creator>
  <cp:lastModifiedBy>Joseph Sangl</cp:lastModifiedBy>
  <cp:lastPrinted>2015-02-27T17:00:26Z</cp:lastPrinted>
  <dcterms:created xsi:type="dcterms:W3CDTF">2011-07-06T02:29:42Z</dcterms:created>
  <dcterms:modified xsi:type="dcterms:W3CDTF">2015-02-28T16:32:53Z</dcterms:modified>
</cp:coreProperties>
</file>